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206aeb8a56d334b9/Work-arounds/Archived/"/>
    </mc:Choice>
  </mc:AlternateContent>
  <xr:revisionPtr revIDLastSave="1" documentId="11_B8CA696FEA4044BDE5BAD341C13EC55D50DF83A8" xr6:coauthVersionLast="47" xr6:coauthVersionMax="47" xr10:uidLastSave="{545F7B06-5431-4F8B-AECB-E993C6FA06A6}"/>
  <bookViews>
    <workbookView xWindow="-120" yWindow="-120" windowWidth="29040" windowHeight="15720" xr2:uid="{00000000-000D-0000-FFFF-FFFF00000000}"/>
  </bookViews>
  <sheets>
    <sheet name="Sampling Practice Data" sheetId="1" r:id="rId1"/>
    <sheet name="Practice Guide" sheetId="2" r:id="rId2"/>
    <sheet name="Quick Summar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3" l="1"/>
  <c r="B8" i="3"/>
  <c r="B7" i="3"/>
  <c r="B6" i="3"/>
  <c r="B5" i="3"/>
  <c r="B4" i="3"/>
  <c r="B3" i="3"/>
  <c r="B2" i="3"/>
</calcChain>
</file>

<file path=xl/sharedStrings.xml><?xml version="1.0" encoding="utf-8"?>
<sst xmlns="http://schemas.openxmlformats.org/spreadsheetml/2006/main" count="631" uniqueCount="177">
  <si>
    <t>SampleID</t>
  </si>
  <si>
    <t>Group</t>
  </si>
  <si>
    <t>ProductionDate</t>
  </si>
  <si>
    <t>Strength_MPa</t>
  </si>
  <si>
    <t>PassFail</t>
  </si>
  <si>
    <t>Defect</t>
  </si>
  <si>
    <t>S001</t>
  </si>
  <si>
    <t>Standard</t>
  </si>
  <si>
    <t>2026-04-02</t>
  </si>
  <si>
    <t>Pass</t>
  </si>
  <si>
    <t>No</t>
  </si>
  <si>
    <t>S002</t>
  </si>
  <si>
    <t>2026-04-03</t>
  </si>
  <si>
    <t>S003</t>
  </si>
  <si>
    <t>2026-04-04</t>
  </si>
  <si>
    <t>S004</t>
  </si>
  <si>
    <t>2026-04-05</t>
  </si>
  <si>
    <t>Fail</t>
  </si>
  <si>
    <t>Yes</t>
  </si>
  <si>
    <t>S005</t>
  </si>
  <si>
    <t>2026-04-06</t>
  </si>
  <si>
    <t>S006</t>
  </si>
  <si>
    <t>2026-04-07</t>
  </si>
  <si>
    <t>S007</t>
  </si>
  <si>
    <t>2026-04-08</t>
  </si>
  <si>
    <t>S008</t>
  </si>
  <si>
    <t>2026-04-09</t>
  </si>
  <si>
    <t>S009</t>
  </si>
  <si>
    <t>2026-04-10</t>
  </si>
  <si>
    <t>S010</t>
  </si>
  <si>
    <t>2026-04-11</t>
  </si>
  <si>
    <t>S011</t>
  </si>
  <si>
    <t>2026-04-12</t>
  </si>
  <si>
    <t>S012</t>
  </si>
  <si>
    <t>2026-04-13</t>
  </si>
  <si>
    <t>S013</t>
  </si>
  <si>
    <t>2026-04-14</t>
  </si>
  <si>
    <t>S014</t>
  </si>
  <si>
    <t>2026-04-15</t>
  </si>
  <si>
    <t>S015</t>
  </si>
  <si>
    <t>2026-04-16</t>
  </si>
  <si>
    <t>S016</t>
  </si>
  <si>
    <t>2026-04-17</t>
  </si>
  <si>
    <t>S017</t>
  </si>
  <si>
    <t>2026-04-18</t>
  </si>
  <si>
    <t>S018</t>
  </si>
  <si>
    <t>2026-04-19</t>
  </si>
  <si>
    <t>S019</t>
  </si>
  <si>
    <t>2026-04-20</t>
  </si>
  <si>
    <t>S020</t>
  </si>
  <si>
    <t>2026-04-01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</si>
  <si>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</si>
  <si>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</si>
  <si>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</si>
  <si>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</si>
  <si>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</si>
  <si>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</si>
  <si>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</si>
  <si>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</si>
  <si>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</si>
  <si>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</si>
  <si>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</si>
  <si>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</si>
  <si>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</si>
  <si>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</si>
  <si>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</si>
  <si>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</si>
  <si>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S037</t>
  </si>
  <si>
    <t>S038</t>
  </si>
  <si>
    <t>S039</t>
  </si>
  <si>
    <t>S040</t>
  </si>
  <si>
    <t>S041</t>
  </si>
  <si>
    <t>S042</t>
  </si>
  <si>
    <t>S043</t>
  </si>
  <si>
    <t>S044</t>
  </si>
  <si>
    <t>S045</t>
  </si>
  <si>
    <t>S046</t>
  </si>
  <si>
    <t>S047</t>
  </si>
  <si>
    <t>S048</t>
  </si>
  <si>
    <t>S049</t>
  </si>
  <si>
    <t>S050</t>
  </si>
  <si>
    <t>S051</t>
  </si>
  <si>
    <t>S052</t>
  </si>
  <si>
    <t>S053</t>
  </si>
  <si>
    <t>S054</t>
  </si>
  <si>
    <t>S055</t>
  </si>
  <si>
    <t>S056</t>
  </si>
  <si>
    <t>S057</t>
  </si>
  <si>
    <t>S058</t>
  </si>
  <si>
    <t>S059</t>
  </si>
  <si>
    <t>S060</t>
  </si>
  <si>
    <t>N001</t>
  </si>
  <si>
    <t>New</t>
  </si>
  <si>
    <t>N002</t>
  </si>
  <si>
    <t>N003</t>
  </si>
  <si>
    <t>N004</t>
  </si>
  <si>
    <t>N005</t>
  </si>
  <si>
    <t>N006</t>
  </si>
  <si>
    <t>N007</t>
  </si>
  <si>
    <t>N008</t>
  </si>
  <si>
    <t>N009</t>
  </si>
  <si>
    <t>N010</t>
  </si>
  <si>
    <t>N011</t>
  </si>
  <si>
    <t>N012</t>
  </si>
  <si>
    <t>N013</t>
  </si>
  <si>
    <t>N014</t>
  </si>
  <si>
    <t>N015</t>
  </si>
  <si>
    <t>N016</t>
  </si>
  <si>
    <t>N017</t>
  </si>
  <si>
    <t>N018</t>
  </si>
  <si>
    <t>N019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</si>
  <si>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</si>
  <si>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</si>
  <si>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</si>
  <si>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</si>
  <si>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</si>
  <si>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</si>
  <si>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</si>
  <si>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</si>
  <si>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</si>
  <si>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</si>
  <si>
    <t>N030</t>
  </si>
  <si>
    <t>N031</t>
  </si>
  <si>
    <t>N032</t>
  </si>
  <si>
    <t>N033</t>
  </si>
  <si>
    <t>N034</t>
  </si>
  <si>
    <t>N035</t>
  </si>
  <si>
    <t>N036</t>
  </si>
  <si>
    <t>N037</t>
  </si>
  <si>
    <t>N038</t>
  </si>
  <si>
    <t>N039</t>
  </si>
  <si>
    <t>N040</t>
  </si>
  <si>
    <t>N041</t>
  </si>
  <si>
    <t>N042</t>
  </si>
  <si>
    <t>N043</t>
  </si>
  <si>
    <t>N044</t>
  </si>
  <si>
    <t>N045</t>
  </si>
  <si>
    <t>N046</t>
  </si>
  <si>
    <t>N047</t>
  </si>
  <si>
    <t>N048</t>
  </si>
  <si>
    <t>N049</t>
  </si>
  <si>
    <t>N050</t>
  </si>
  <si>
    <t>N051</t>
  </si>
  <si>
    <t>N052</t>
  </si>
  <si>
    <t>N053</t>
  </si>
  <si>
    <t>N054</t>
  </si>
  <si>
    <t>N055</t>
  </si>
  <si>
    <t>N056</t>
  </si>
  <si>
    <t>N057</t>
  </si>
  <si>
    <t>N058</t>
  </si>
  <si>
    <t>N059</t>
  </si>
  <si>
    <t>N060</t>
  </si>
  <si>
    <t>Minitab Resampling Practice Dataset</t>
  </si>
  <si>
    <t>Use the data sheet to practice the five methods shown in Calc &gt; Resampling.</t>
  </si>
  <si>
    <t>Column mapping:</t>
  </si>
  <si>
    <t>C1 SampleID = record ID</t>
  </si>
  <si>
    <t>C2 Group = Standard or New</t>
  </si>
  <si>
    <t>C3 ProductionDate = fictitious date</t>
  </si>
  <si>
    <t>C4 Strength_MPa = continuous measurement</t>
  </si>
  <si>
    <t>C5 PassFail = Pass/Fail based on 47 MPa threshold</t>
  </si>
  <si>
    <t>C6 Defect = Yes/No defect result</t>
  </si>
  <si>
    <t>Suggested questions:</t>
  </si>
  <si>
    <t>1. Bootstrapping for 1-Sample Function: What is the 95% bootstrap CI for the mean Strength_MPa for all samples?</t>
  </si>
  <si>
    <t>2. Bootstrapping for 2-Sample Means: What is the 95% bootstrap CI for New mean minus Standard mean?</t>
  </si>
  <si>
    <t>3. Randomization Test for 1-Sample Mean: Is the overall mean Strength_MPa different from 51 MPa?</t>
  </si>
  <si>
    <t>4. Randomization Test for 1-Sample Proportion: Is the overall Pass proportion greater than 90%?</t>
  </si>
  <si>
    <t>5. Randomization Test for 2-Sample Means: Is the New group mean Strength_MPa higher than the Standard group mean?</t>
  </si>
  <si>
    <t>Metric</t>
  </si>
  <si>
    <t>Formula/Value</t>
  </si>
  <si>
    <t>Total records</t>
  </si>
  <si>
    <t>Overall mean Strength</t>
  </si>
  <si>
    <t>Standard mean Strength</t>
  </si>
  <si>
    <t>New mean Strength</t>
  </si>
  <si>
    <t>Pass count</t>
  </si>
  <si>
    <t>Pass proportion</t>
  </si>
  <si>
    <t>Defect count</t>
  </si>
  <si>
    <t>Defect proportion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</si>
</sst>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mplingPracticeTable" displayName="SamplingPracticeTable" ref="A1:F121">
  <tableColumns count="6">
    <tableColumn id="1" xr3:uid="{00000000-0010-0000-0000-000001000000}" name="SampleID"/>
    <tableColumn id="2" xr3:uid="{00000000-0010-0000-0000-000002000000}" name="Group"/>
    <tableColumn id="3" xr3:uid="{00000000-0010-0000-0000-000003000000}" name="ProductionDate"/>
    <tableColumn id="4" xr3:uid="{00000000-0010-0000-0000-000004000000}" name="Strength_MPa"/>
    <tableColumn id="5" xr3:uid="{00000000-0010-0000-0000-000005000000}" name="PassFail"/>
    <tableColumn id="6" xr3:uid="{00000000-0010-0000-0000-000006000000}" name="Defec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topLeftCell="A85" workbookViewId="0">
      <selection sqref="A1:F121"/>
    </sheetView>
  </sheetViews>
  <sheetFormatPr defaultRowHeight="14.25"/>
  <cols>
    <col min="1" max="1" width="7.75" customWidth="1"/>
    <col min="2" max="2" width="7.125" customWidth="1"/>
    <col min="3" max="3" width="12.75" customWidth="1"/>
    <col min="4" max="4" width="11.625" customWidth="1"/>
    <col min="5" max="5" width="6.375" customWidth="1"/>
    <col min="6" max="6" width="5.25" customWidth="1"/>
  </cols>
  <sheetData>
    <row r="1" spans="1:6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50.07</v>
      </c>
      <c r="E2" t="s">
        <v>9</v>
      </c>
      <c r="F2" t="s">
        <v>10</v>
      </c>
    </row>
    <row r="3" spans="1:6">
      <c r="A3" t="s">
        <v>11</v>
      </c>
      <c r="B3" t="s">
        <v>7</v>
      </c>
      <c r="C3" t="s">
        <v>12</v>
      </c>
      <c r="D3">
        <v>49.98</v>
      </c>
      <c r="E3" t="s">
        <v>9</v>
      </c>
      <c r="F3" t="s">
        <v>10</v>
      </c>
    </row>
    <row r="4" spans="1:6">
      <c r="A4" t="s">
        <v>13</v>
      </c>
      <c r="B4" t="s">
        <v>7</v>
      </c>
      <c r="C4" t="s">
        <v>14</v>
      </c>
      <c r="D4">
        <v>50.12</v>
      </c>
      <c r="E4" t="s">
        <v>9</v>
      </c>
      <c r="F4" t="s">
        <v>10</v>
      </c>
    </row>
    <row r="5" spans="1:6">
      <c r="A5" t="s">
        <v>15</v>
      </c>
      <c r="B5" t="s">
        <v>7</v>
      </c>
      <c r="C5" t="s">
        <v>16</v>
      </c>
      <c r="D5">
        <v>46.01</v>
      </c>
      <c r="E5" t="s">
        <v>17</v>
      </c>
      <c r="F5" t="s">
        <v>18</v>
      </c>
    </row>
    <row r="6" spans="1:6">
      <c r="A6" t="s">
        <v>19</v>
      </c>
      <c r="B6" t="s">
        <v>7</v>
      </c>
      <c r="C6" t="s">
        <v>20</v>
      </c>
      <c r="D6">
        <v>49.85</v>
      </c>
      <c r="E6" t="s">
        <v>9</v>
      </c>
      <c r="F6" t="s">
        <v>10</v>
      </c>
    </row>
    <row r="7" spans="1:6">
      <c r="A7" t="s">
        <v>21</v>
      </c>
      <c r="B7" t="s">
        <v>7</v>
      </c>
      <c r="C7" t="s">
        <v>22</v>
      </c>
      <c r="D7">
        <v>50.85</v>
      </c>
      <c r="E7" t="s">
        <v>9</v>
      </c>
      <c r="F7" t="s">
        <v>10</v>
      </c>
    </row>
    <row r="8" spans="1:6">
      <c r="A8" t="s">
        <v>23</v>
      </c>
      <c r="B8" t="s">
        <v>7</v>
      </c>
      <c r="C8" t="s">
        <v>24</v>
      </c>
      <c r="D8">
        <v>52.47</v>
      </c>
      <c r="E8" t="s">
        <v>9</v>
      </c>
      <c r="F8" t="s">
        <v>10</v>
      </c>
    </row>
    <row r="9" spans="1:6">
      <c r="A9" t="s">
        <v>25</v>
      </c>
      <c r="B9" t="s">
        <v>7</v>
      </c>
      <c r="C9" t="s">
        <v>26</v>
      </c>
      <c r="D9">
        <v>50.83</v>
      </c>
      <c r="E9" t="s">
        <v>9</v>
      </c>
      <c r="F9" t="s">
        <v>10</v>
      </c>
    </row>
    <row r="10" spans="1:6">
      <c r="A10" t="s">
        <v>27</v>
      </c>
      <c r="B10" t="s">
        <v>7</v>
      </c>
      <c r="C10" t="s">
        <v>28</v>
      </c>
      <c r="D10">
        <v>51.24</v>
      </c>
      <c r="E10" t="s">
        <v>9</v>
      </c>
      <c r="F10" t="s">
        <v>10</v>
      </c>
    </row>
    <row r="11" spans="1:6">
      <c r="A11" t="s">
        <v>29</v>
      </c>
      <c r="B11" t="s">
        <v>7</v>
      </c>
      <c r="C11" t="s">
        <v>30</v>
      </c>
      <c r="D11">
        <v>54.43</v>
      </c>
      <c r="E11" t="s">
        <v>9</v>
      </c>
      <c r="F11" t="s">
        <v>18</v>
      </c>
    </row>
    <row r="12" spans="1:6">
      <c r="A12" t="s">
        <v>31</v>
      </c>
      <c r="B12" t="s">
        <v>7</v>
      </c>
      <c r="C12" t="s">
        <v>32</v>
      </c>
      <c r="D12">
        <v>52.1</v>
      </c>
      <c r="E12" t="s">
        <v>9</v>
      </c>
      <c r="F12" t="s">
        <v>10</v>
      </c>
    </row>
    <row r="13" spans="1:6">
      <c r="A13" t="s">
        <v>33</v>
      </c>
      <c r="B13" t="s">
        <v>7</v>
      </c>
      <c r="C13" t="s">
        <v>34</v>
      </c>
      <c r="D13">
        <v>46.14</v>
      </c>
      <c r="E13" t="s">
        <v>17</v>
      </c>
      <c r="F13" t="s">
        <v>18</v>
      </c>
    </row>
    <row r="14" spans="1:6">
      <c r="A14" t="s">
        <v>35</v>
      </c>
      <c r="B14" t="s">
        <v>7</v>
      </c>
      <c r="C14" t="s">
        <v>36</v>
      </c>
      <c r="D14">
        <v>53.12</v>
      </c>
      <c r="E14" t="s">
        <v>9</v>
      </c>
      <c r="F14" t="s">
        <v>18</v>
      </c>
    </row>
    <row r="15" spans="1:6">
      <c r="A15" t="s">
        <v>37</v>
      </c>
      <c r="B15" t="s">
        <v>7</v>
      </c>
      <c r="C15" t="s">
        <v>38</v>
      </c>
      <c r="D15">
        <v>49.78</v>
      </c>
      <c r="E15" t="s">
        <v>9</v>
      </c>
      <c r="F15" t="s">
        <v>18</v>
      </c>
    </row>
    <row r="16" spans="1:6">
      <c r="A16" t="s">
        <v>39</v>
      </c>
      <c r="B16" t="s">
        <v>7</v>
      </c>
      <c r="C16" t="s">
        <v>40</v>
      </c>
      <c r="D16">
        <v>52.85</v>
      </c>
      <c r="E16" t="s">
        <v>9</v>
      </c>
      <c r="F16" t="s">
        <v>10</v>
      </c>
    </row>
    <row r="17" spans="1:6">
      <c r="A17" t="s">
        <v>41</v>
      </c>
      <c r="B17" t="s">
        <v>7</v>
      </c>
      <c r="C17" t="s">
        <v>42</v>
      </c>
      <c r="D17">
        <v>47.16</v>
      </c>
      <c r="E17" t="s">
        <v>9</v>
      </c>
      <c r="F17" t="s">
        <v>10</v>
      </c>
    </row>
    <row r="18" spans="1:6">
      <c r="A18" t="s">
        <v>43</v>
      </c>
      <c r="B18" t="s">
        <v>7</v>
      </c>
      <c r="C18" t="s">
        <v>44</v>
      </c>
      <c r="D18">
        <v>42.64</v>
      </c>
      <c r="E18" t="s">
        <v>17</v>
      </c>
      <c r="F18" t="s">
        <v>10</v>
      </c>
    </row>
    <row r="19" spans="1:6">
      <c r="A19" t="s">
        <v>45</v>
      </c>
      <c r="B19" t="s">
        <v>7</v>
      </c>
      <c r="C19" t="s">
        <v>46</v>
      </c>
      <c r="D19">
        <v>48.68</v>
      </c>
      <c r="E19" t="s">
        <v>9</v>
      </c>
      <c r="F19" t="s">
        <v>10</v>
      </c>
    </row>
    <row r="20" spans="1:6">
      <c r="A20" t="s">
        <v>47</v>
      </c>
      <c r="B20" t="s">
        <v>7</v>
      </c>
      <c r="C20" t="s">
        <v>48</v>
      </c>
      <c r="D20">
        <v>52.49</v>
      </c>
      <c r="E20" t="s">
        <v>9</v>
      </c>
      <c r="F20" t="s">
        <v>10</v>
      </c>
    </row>
    <row r="21" spans="1:6">
      <c r="A21" t="s">
        <v>49</v>
      </c>
      <c r="B21" t="s">
        <v>7</v>
      </c>
      <c r="C21" t="s">
        <v>50</v>
      </c>
      <c r="D21">
        <v>46.84</v>
      </c>
      <c r="E21" t="s">
        <v>17</v>
      </c>
      <c r="F21" t="s">
        <v>10</v>
      </c>
    </row>
    <row r="22" spans="1:6">
      <c r="A22" t="s">
        <v>51</v>
      </c>
      <c r="B22" t="s">
        <v>7</v>
      </c>
      <c r="C22" t="s">
        <v>8</v>
      </c>
      <c r="D22">
        <v>50.24</v>
      </c>
      <c r="E22" t="s">
        <v>9</v>
      </c>
      <c r="F22" t="s">
        <v>10</v>
      </c>
    </row>
    <row r="23" spans="1:6">
      <c r="A23" t="s">
        <v>52</v>
      </c>
      <c r="B23" t="s">
        <v>7</v>
      </c>
      <c r="C23" t="s">
        <v>12</v>
      </c>
      <c r="D23">
        <v>49.62</v>
      </c>
      <c r="E23" t="s">
        <v>9</v>
      </c>
      <c r="F23" t="s">
        <v>10</v>
      </c>
    </row>
    <row r="24" spans="1:6">
      <c r="A24" t="s">
        <v>53</v>
      </c>
      <c r="B24" t="s">
        <v>7</v>
      </c>
      <c r="C24" t="s">
        <v>14</v>
      </c>
      <c r="D24">
        <v>52.42</v>
      </c>
      <c r="E24" t="s">
        <v>9</v>
      </c>
      <c r="F24" t="s">
        <v>18</v>
      </c>
    </row>
    <row r="25" spans="1:6">
      <c r="A25" t="s">
        <v>54</v>
      </c>
      <c r="B25" t="s">
        <v>7</v>
      </c>
      <c r="C25" t="s">
        <v>16</v>
      </c>
      <c r="D25">
        <v>51.55</v>
      </c>
      <c r="E25" t="s">
        <v>9</v>
      </c>
      <c r="F25" t="s">
        <v>10</v>
      </c>
    </row>
    <row r="26" spans="1:6">
      <c r="A26" t="s">
        <v>55</v>
      </c>
      <c r="B26" t="s">
        <v>7</v>
      </c>
      <c r="C26" t="s">
        <v>20</v>
      </c>
      <c r="D26">
        <v>48.62</v>
      </c>
      <c r="E26" t="s">
        <v>9</v>
      </c>
      <c r="F26" t="s">
        <v>10</v>
      </c>
    </row>
    <row r="27" spans="1:6">
      <c r="A27" t="s">
        <v>56</v>
      </c>
      <c r="B27" t="s">
        <v>7</v>
      </c>
      <c r="C27" t="s">
        <v>22</v>
      </c>
      <c r="D27">
        <v>48.35</v>
      </c>
      <c r="E27" t="s">
        <v>9</v>
      </c>
      <c r="F27" t="s">
        <v>10</v>
      </c>
    </row>
    <row r="28" spans="1:6">
      <c r="A28" t="s">
        <v>57</v>
      </c>
      <c r="B28" t="s">
        <v>7</v>
      </c>
      <c r="C28" t="s">
        <v>24</v>
      </c>
      <c r="D28">
        <v>49.75</v>
      </c>
      <c r="E28" t="s">
        <v>9</v>
      </c>
      <c r="F28" t="s">
        <v>10</v>
      </c>
    </row>
    <row r="29" spans="1:6">
      <c r="A29" t="s">
        <v>58</v>
      </c>
      <c r="B29" t="s">
        <v>7</v>
      </c>
      <c r="C29" t="s">
        <v>26</v>
      </c>
      <c r="D29">
        <v>57.51</v>
      </c>
      <c r="E29" t="s">
        <v>9</v>
      </c>
      <c r="F29" t="s">
        <v>10</v>
      </c>
    </row>
    <row r="30" spans="1:6">
      <c r="A30" t="s">
        <v>59</v>
      </c>
      <c r="B30" t="s">
        <v>7</v>
      </c>
      <c r="C30" t="s">
        <v>28</v>
      </c>
      <c r="D30">
        <v>52.81</v>
      </c>
      <c r="E30" t="s">
        <v>9</v>
      </c>
      <c r="F30" t="s">
        <v>18</v>
      </c>
    </row>
    <row r="31" spans="1:6">
      <c r="A31" t="s">
        <v>60</v>
      </c>
      <c r="B31" t="s">
        <v>7</v>
      </c>
      <c r="C31" t="s">
        <v>30</v>
      </c>
      <c r="D31">
        <v>54.77</v>
      </c>
      <c r="E31" t="s">
        <v>9</v>
      </c>
      <c r="F31" t="s">
        <v>10</v>
      </c>
    </row>
    <row r="32" spans="1:6">
      <c r="A32" t="s">
        <v>61</v>
      </c>
      <c r="B32" t="s">
        <v>7</v>
      </c>
      <c r="C32" t="s">
        <v>32</v>
      </c>
      <c r="D32">
        <v>54.78</v>
      </c>
      <c r="E32" t="s">
        <v>9</v>
      </c>
      <c r="F32" t="s">
        <v>10</v>
      </c>
    </row>
    <row r="33" spans="1:6">
      <c r="A33" t="s">
        <v>62</v>
      </c>
      <c r="B33" t="s">
        <v>7</v>
      </c>
      <c r="C33" t="s">
        <v>34</v>
      </c>
      <c r="D33">
        <v>50.22</v>
      </c>
      <c r="E33" t="s">
        <v>9</v>
      </c>
      <c r="F33" t="s">
        <v>10</v>
      </c>
    </row>
    <row r="34" spans="1:6">
      <c r="A34" t="s">
        <v>63</v>
      </c>
      <c r="B34" t="s">
        <v>7</v>
      </c>
      <c r="C34" t="s">
        <v>36</v>
      </c>
      <c r="D34">
        <v>53.36</v>
      </c>
      <c r="E34" t="s">
        <v>9</v>
      </c>
      <c r="F34" t="s">
        <v>10</v>
      </c>
    </row>
    <row r="35" spans="1:6">
      <c r="A35" t="s">
        <v>64</v>
      </c>
      <c r="B35" t="s">
        <v>7</v>
      </c>
      <c r="C35" t="s">
        <v>38</v>
      </c>
      <c r="D35">
        <v>46.17</v>
      </c>
      <c r="E35" t="s">
        <v>17</v>
      </c>
      <c r="F35" t="s">
        <v>18</v>
      </c>
    </row>
    <row r="36" spans="1:6">
      <c r="A36" t="s">
        <v>65</v>
      </c>
      <c r="B36" t="s">
        <v>7</v>
      </c>
      <c r="C36" t="s">
        <v>40</v>
      </c>
      <c r="D36">
        <v>49.55</v>
      </c>
      <c r="E36" t="s">
        <v>9</v>
      </c>
      <c r="F36" t="s">
        <v>10</v>
      </c>
    </row>
    <row r="37" spans="1:6">
      <c r="A37" t="s">
        <v>66</v>
      </c>
      <c r="B37" t="s">
        <v>7</v>
      </c>
      <c r="C37" t="s">
        <v>42</v>
      </c>
      <c r="D37">
        <v>52.67</v>
      </c>
      <c r="E37" t="s">
        <v>9</v>
      </c>
      <c r="F37" t="s">
        <v>10</v>
      </c>
    </row>
    <row r="38" spans="1:6">
      <c r="A38" t="s">
        <v>67</v>
      </c>
      <c r="B38" t="s">
        <v>7</v>
      </c>
      <c r="C38" t="s">
        <v>44</v>
      </c>
      <c r="D38">
        <v>52.36</v>
      </c>
      <c r="E38" t="s">
        <v>9</v>
      </c>
      <c r="F38" t="s">
        <v>10</v>
      </c>
    </row>
    <row r="39" spans="1:6">
      <c r="A39" t="s">
        <v>68</v>
      </c>
      <c r="B39" t="s">
        <v>7</v>
      </c>
      <c r="C39" t="s">
        <v>46</v>
      </c>
      <c r="D39">
        <v>48.67</v>
      </c>
      <c r="E39" t="s">
        <v>9</v>
      </c>
      <c r="F39" t="s">
        <v>10</v>
      </c>
    </row>
    <row r="40" spans="1:6">
      <c r="A40" t="s">
        <v>69</v>
      </c>
      <c r="B40" t="s">
        <v>7</v>
      </c>
      <c r="C40" t="s">
        <v>48</v>
      </c>
      <c r="D40">
        <v>53.36</v>
      </c>
      <c r="E40" t="s">
        <v>9</v>
      </c>
      <c r="F40" t="s">
        <v>10</v>
      </c>
    </row>
    <row r="41" spans="1:6">
      <c r="A41" t="s">
        <v>70</v>
      </c>
      <c r="B41" t="s">
        <v>7</v>
      </c>
      <c r="C41" t="s">
        <v>50</v>
      </c>
      <c r="D41">
        <v>48.8</v>
      </c>
      <c r="E41" t="s">
        <v>9</v>
      </c>
      <c r="F41" t="s">
        <v>10</v>
      </c>
    </row>
    <row r="42" spans="1:6">
      <c r="A42" t="s">
        <v>71</v>
      </c>
      <c r="B42" t="s">
        <v>7</v>
      </c>
      <c r="C42" t="s">
        <v>8</v>
      </c>
      <c r="D42">
        <v>48.33</v>
      </c>
      <c r="E42" t="s">
        <v>9</v>
      </c>
      <c r="F42" t="s">
        <v>10</v>
      </c>
    </row>
    <row r="43" spans="1:6">
      <c r="A43" t="s">
        <v>72</v>
      </c>
      <c r="B43" t="s">
        <v>7</v>
      </c>
      <c r="C43" t="s">
        <v>12</v>
      </c>
      <c r="D43">
        <v>49.62</v>
      </c>
      <c r="E43" t="s">
        <v>9</v>
      </c>
      <c r="F43" t="s">
        <v>10</v>
      </c>
    </row>
    <row r="44" spans="1:6">
      <c r="A44" t="s">
        <v>73</v>
      </c>
      <c r="B44" t="s">
        <v>7</v>
      </c>
      <c r="C44" t="s">
        <v>14</v>
      </c>
      <c r="D44">
        <v>48.8</v>
      </c>
      <c r="E44" t="s">
        <v>9</v>
      </c>
      <c r="F44" t="s">
        <v>10</v>
      </c>
    </row>
    <row r="45" spans="1:6">
      <c r="A45" t="s">
        <v>74</v>
      </c>
      <c r="B45" t="s">
        <v>7</v>
      </c>
      <c r="C45" t="s">
        <v>16</v>
      </c>
      <c r="D45">
        <v>51.75</v>
      </c>
      <c r="E45" t="s">
        <v>9</v>
      </c>
      <c r="F45" t="s">
        <v>10</v>
      </c>
    </row>
    <row r="46" spans="1:6">
      <c r="A46" t="s">
        <v>75</v>
      </c>
      <c r="B46" t="s">
        <v>7</v>
      </c>
      <c r="C46" t="s">
        <v>20</v>
      </c>
      <c r="D46">
        <v>51.28</v>
      </c>
      <c r="E46" t="s">
        <v>9</v>
      </c>
      <c r="F46" t="s">
        <v>18</v>
      </c>
    </row>
    <row r="47" spans="1:6">
      <c r="A47" t="s">
        <v>76</v>
      </c>
      <c r="B47" t="s">
        <v>7</v>
      </c>
      <c r="C47" t="s">
        <v>22</v>
      </c>
      <c r="D47">
        <v>51</v>
      </c>
      <c r="E47" t="s">
        <v>9</v>
      </c>
      <c r="F47" t="s">
        <v>10</v>
      </c>
    </row>
    <row r="48" spans="1:6">
      <c r="A48" t="s">
        <v>77</v>
      </c>
      <c r="B48" t="s">
        <v>7</v>
      </c>
      <c r="C48" t="s">
        <v>24</v>
      </c>
      <c r="D48">
        <v>51.32</v>
      </c>
      <c r="E48" t="s">
        <v>9</v>
      </c>
      <c r="F48" t="s">
        <v>18</v>
      </c>
    </row>
    <row r="49" spans="1:6">
      <c r="A49" t="s">
        <v>78</v>
      </c>
      <c r="B49" t="s">
        <v>7</v>
      </c>
      <c r="C49" t="s">
        <v>26</v>
      </c>
      <c r="D49">
        <v>47.47</v>
      </c>
      <c r="E49" t="s">
        <v>9</v>
      </c>
      <c r="F49" t="s">
        <v>10</v>
      </c>
    </row>
    <row r="50" spans="1:6">
      <c r="A50" t="s">
        <v>79</v>
      </c>
      <c r="B50" t="s">
        <v>7</v>
      </c>
      <c r="C50" t="s">
        <v>28</v>
      </c>
      <c r="D50">
        <v>54.18</v>
      </c>
      <c r="E50" t="s">
        <v>9</v>
      </c>
      <c r="F50" t="s">
        <v>10</v>
      </c>
    </row>
    <row r="51" spans="1:6">
      <c r="A51" t="s">
        <v>80</v>
      </c>
      <c r="B51" t="s">
        <v>7</v>
      </c>
      <c r="C51" t="s">
        <v>30</v>
      </c>
      <c r="D51">
        <v>50.41</v>
      </c>
      <c r="E51" t="s">
        <v>9</v>
      </c>
      <c r="F51" t="s">
        <v>10</v>
      </c>
    </row>
    <row r="52" spans="1:6">
      <c r="A52" t="s">
        <v>81</v>
      </c>
      <c r="B52" t="s">
        <v>7</v>
      </c>
      <c r="C52" t="s">
        <v>32</v>
      </c>
      <c r="D52">
        <v>55.28</v>
      </c>
      <c r="E52" t="s">
        <v>9</v>
      </c>
      <c r="F52" t="s">
        <v>10</v>
      </c>
    </row>
    <row r="53" spans="1:6">
      <c r="A53" t="s">
        <v>82</v>
      </c>
      <c r="B53" t="s">
        <v>7</v>
      </c>
      <c r="C53" t="s">
        <v>34</v>
      </c>
      <c r="D53">
        <v>50.85</v>
      </c>
      <c r="E53" t="s">
        <v>9</v>
      </c>
      <c r="F53" t="s">
        <v>10</v>
      </c>
    </row>
    <row r="54" spans="1:6">
      <c r="A54" t="s">
        <v>83</v>
      </c>
      <c r="B54" t="s">
        <v>7</v>
      </c>
      <c r="C54" t="s">
        <v>36</v>
      </c>
      <c r="D54">
        <v>50.05</v>
      </c>
      <c r="E54" t="s">
        <v>9</v>
      </c>
      <c r="F54" t="s">
        <v>18</v>
      </c>
    </row>
    <row r="55" spans="1:6">
      <c r="A55" t="s">
        <v>84</v>
      </c>
      <c r="B55" t="s">
        <v>7</v>
      </c>
      <c r="C55" t="s">
        <v>38</v>
      </c>
      <c r="D55">
        <v>54.77</v>
      </c>
      <c r="E55" t="s">
        <v>9</v>
      </c>
      <c r="F55" t="s">
        <v>10</v>
      </c>
    </row>
    <row r="56" spans="1:6">
      <c r="A56" t="s">
        <v>85</v>
      </c>
      <c r="B56" t="s">
        <v>7</v>
      </c>
      <c r="C56" t="s">
        <v>40</v>
      </c>
      <c r="D56">
        <v>43.37</v>
      </c>
      <c r="E56" t="s">
        <v>17</v>
      </c>
      <c r="F56" t="s">
        <v>10</v>
      </c>
    </row>
    <row r="57" spans="1:6">
      <c r="A57" t="s">
        <v>86</v>
      </c>
      <c r="B57" t="s">
        <v>7</v>
      </c>
      <c r="C57" t="s">
        <v>42</v>
      </c>
      <c r="D57">
        <v>52.63</v>
      </c>
      <c r="E57" t="s">
        <v>9</v>
      </c>
      <c r="F57" t="s">
        <v>10</v>
      </c>
    </row>
    <row r="58" spans="1:6">
      <c r="A58" t="s">
        <v>87</v>
      </c>
      <c r="B58" t="s">
        <v>7</v>
      </c>
      <c r="C58" t="s">
        <v>44</v>
      </c>
      <c r="D58">
        <v>48.62</v>
      </c>
      <c r="E58" t="s">
        <v>9</v>
      </c>
      <c r="F58" t="s">
        <v>10</v>
      </c>
    </row>
    <row r="59" spans="1:6">
      <c r="A59" t="s">
        <v>88</v>
      </c>
      <c r="B59" t="s">
        <v>7</v>
      </c>
      <c r="C59" t="s">
        <v>46</v>
      </c>
      <c r="D59">
        <v>50.49</v>
      </c>
      <c r="E59" t="s">
        <v>9</v>
      </c>
      <c r="F59" t="s">
        <v>10</v>
      </c>
    </row>
    <row r="60" spans="1:6">
      <c r="A60" t="s">
        <v>89</v>
      </c>
      <c r="B60" t="s">
        <v>7</v>
      </c>
      <c r="C60" t="s">
        <v>48</v>
      </c>
      <c r="D60">
        <v>49.22</v>
      </c>
      <c r="E60" t="s">
        <v>9</v>
      </c>
      <c r="F60" t="s">
        <v>10</v>
      </c>
    </row>
    <row r="61" spans="1:6">
      <c r="A61" t="s">
        <v>90</v>
      </c>
      <c r="B61" t="s">
        <v>7</v>
      </c>
      <c r="C61" t="s">
        <v>50</v>
      </c>
      <c r="D61">
        <v>54.59</v>
      </c>
      <c r="E61" t="s">
        <v>9</v>
      </c>
      <c r="F61" t="s">
        <v>18</v>
      </c>
    </row>
    <row r="62" spans="1:6">
      <c r="A62" t="s">
        <v>91</v>
      </c>
      <c r="B62" t="s">
        <v>92</v>
      </c>
      <c r="C62" t="s">
        <v>8</v>
      </c>
      <c r="D62">
        <v>52.31</v>
      </c>
      <c r="E62" t="s">
        <v>9</v>
      </c>
      <c r="F62" t="s">
        <v>10</v>
      </c>
    </row>
    <row r="63" spans="1:6">
      <c r="A63" t="s">
        <v>93</v>
      </c>
      <c r="B63" t="s">
        <v>92</v>
      </c>
      <c r="C63" t="s">
        <v>12</v>
      </c>
      <c r="D63">
        <v>48.03</v>
      </c>
      <c r="E63" t="s">
        <v>9</v>
      </c>
      <c r="F63" t="s">
        <v>10</v>
      </c>
    </row>
    <row r="64" spans="1:6">
      <c r="A64" t="s">
        <v>94</v>
      </c>
      <c r="B64" t="s">
        <v>92</v>
      </c>
      <c r="C64" t="s">
        <v>14</v>
      </c>
      <c r="D64">
        <v>54.83</v>
      </c>
      <c r="E64" t="s">
        <v>9</v>
      </c>
      <c r="F64" t="s">
        <v>18</v>
      </c>
    </row>
    <row r="65" spans="1:6">
      <c r="A65" t="s">
        <v>95</v>
      </c>
      <c r="B65" t="s">
        <v>92</v>
      </c>
      <c r="C65" t="s">
        <v>16</v>
      </c>
      <c r="D65">
        <v>52.01</v>
      </c>
      <c r="E65" t="s">
        <v>9</v>
      </c>
      <c r="F65" t="s">
        <v>10</v>
      </c>
    </row>
    <row r="66" spans="1:6">
      <c r="A66" t="s">
        <v>96</v>
      </c>
      <c r="B66" t="s">
        <v>92</v>
      </c>
      <c r="C66" t="s">
        <v>20</v>
      </c>
      <c r="D66">
        <v>56.37</v>
      </c>
      <c r="E66" t="s">
        <v>9</v>
      </c>
      <c r="F66" t="s">
        <v>10</v>
      </c>
    </row>
    <row r="67" spans="1:6">
      <c r="A67" t="s">
        <v>97</v>
      </c>
      <c r="B67" t="s">
        <v>92</v>
      </c>
      <c r="C67" t="s">
        <v>22</v>
      </c>
      <c r="D67">
        <v>47.83</v>
      </c>
      <c r="E67" t="s">
        <v>9</v>
      </c>
      <c r="F67" t="s">
        <v>18</v>
      </c>
    </row>
    <row r="68" spans="1:6">
      <c r="A68" t="s">
        <v>98</v>
      </c>
      <c r="B68" t="s">
        <v>92</v>
      </c>
      <c r="C68" t="s">
        <v>24</v>
      </c>
      <c r="D68">
        <v>57.59</v>
      </c>
      <c r="E68" t="s">
        <v>9</v>
      </c>
      <c r="F68" t="s">
        <v>18</v>
      </c>
    </row>
    <row r="69" spans="1:6">
      <c r="A69" t="s">
        <v>99</v>
      </c>
      <c r="B69" t="s">
        <v>92</v>
      </c>
      <c r="C69" t="s">
        <v>26</v>
      </c>
      <c r="D69">
        <v>46.62</v>
      </c>
      <c r="E69" t="s">
        <v>17</v>
      </c>
      <c r="F69" t="s">
        <v>10</v>
      </c>
    </row>
    <row r="70" spans="1:6">
      <c r="A70" t="s">
        <v>100</v>
      </c>
      <c r="B70" t="s">
        <v>92</v>
      </c>
      <c r="C70" t="s">
        <v>28</v>
      </c>
      <c r="D70">
        <v>56.91</v>
      </c>
      <c r="E70" t="s">
        <v>9</v>
      </c>
      <c r="F70" t="s">
        <v>10</v>
      </c>
    </row>
    <row r="71" spans="1:6">
      <c r="A71" t="s">
        <v>101</v>
      </c>
      <c r="B71" t="s">
        <v>92</v>
      </c>
      <c r="C71" t="s">
        <v>30</v>
      </c>
      <c r="D71">
        <v>54.28</v>
      </c>
      <c r="E71" t="s">
        <v>9</v>
      </c>
      <c r="F71" t="s">
        <v>10</v>
      </c>
    </row>
    <row r="72" spans="1:6">
      <c r="A72" t="s">
        <v>102</v>
      </c>
      <c r="B72" t="s">
        <v>92</v>
      </c>
      <c r="C72" t="s">
        <v>32</v>
      </c>
      <c r="D72">
        <v>48.01</v>
      </c>
      <c r="E72" t="s">
        <v>9</v>
      </c>
      <c r="F72" t="s">
        <v>10</v>
      </c>
    </row>
    <row r="73" spans="1:6">
      <c r="A73" t="s">
        <v>103</v>
      </c>
      <c r="B73" t="s">
        <v>92</v>
      </c>
      <c r="C73" t="s">
        <v>34</v>
      </c>
      <c r="D73">
        <v>52.63</v>
      </c>
      <c r="E73" t="s">
        <v>9</v>
      </c>
      <c r="F73" t="s">
        <v>10</v>
      </c>
    </row>
    <row r="74" spans="1:6">
      <c r="A74" t="s">
        <v>104</v>
      </c>
      <c r="B74" t="s">
        <v>92</v>
      </c>
      <c r="C74" t="s">
        <v>36</v>
      </c>
      <c r="D74">
        <v>50.04</v>
      </c>
      <c r="E74" t="s">
        <v>9</v>
      </c>
      <c r="F74" t="s">
        <v>10</v>
      </c>
    </row>
    <row r="75" spans="1:6">
      <c r="A75" t="s">
        <v>105</v>
      </c>
      <c r="B75" t="s">
        <v>92</v>
      </c>
      <c r="C75" t="s">
        <v>38</v>
      </c>
      <c r="D75">
        <v>53.03</v>
      </c>
      <c r="E75" t="s">
        <v>9</v>
      </c>
      <c r="F75" t="s">
        <v>10</v>
      </c>
    </row>
    <row r="76" spans="1:6">
      <c r="A76" t="s">
        <v>106</v>
      </c>
      <c r="B76" t="s">
        <v>92</v>
      </c>
      <c r="C76" t="s">
        <v>40</v>
      </c>
      <c r="D76">
        <v>52.84</v>
      </c>
      <c r="E76" t="s">
        <v>9</v>
      </c>
      <c r="F76" t="s">
        <v>10</v>
      </c>
    </row>
    <row r="77" spans="1:6">
      <c r="A77" t="s">
        <v>107</v>
      </c>
      <c r="B77" t="s">
        <v>92</v>
      </c>
      <c r="C77" t="s">
        <v>42</v>
      </c>
      <c r="D77">
        <v>54.64</v>
      </c>
      <c r="E77" t="s">
        <v>9</v>
      </c>
      <c r="F77" t="s">
        <v>10</v>
      </c>
    </row>
    <row r="78" spans="1:6">
      <c r="A78" t="s">
        <v>108</v>
      </c>
      <c r="B78" t="s">
        <v>92</v>
      </c>
      <c r="C78" t="s">
        <v>44</v>
      </c>
      <c r="D78">
        <v>48.42</v>
      </c>
      <c r="E78" t="s">
        <v>9</v>
      </c>
      <c r="F78" t="s">
        <v>10</v>
      </c>
    </row>
    <row r="79" spans="1:6">
      <c r="A79" t="s">
        <v>109</v>
      </c>
      <c r="B79" t="s">
        <v>92</v>
      </c>
      <c r="C79" t="s">
        <v>46</v>
      </c>
      <c r="D79">
        <v>53.47</v>
      </c>
      <c r="E79" t="s">
        <v>9</v>
      </c>
      <c r="F79" t="s">
        <v>10</v>
      </c>
    </row>
    <row r="80" spans="1:6">
      <c r="A80" t="s">
        <v>110</v>
      </c>
      <c r="B80" t="s">
        <v>92</v>
      </c>
      <c r="C80" t="s">
        <v>48</v>
      </c>
      <c r="D80">
        <v>49.76</v>
      </c>
      <c r="E80" t="s">
        <v>9</v>
      </c>
      <c r="F80" t="s">
        <v>10</v>
      </c>
    </row>
    <row r="81" spans="1:6">
      <c r="A81" t="s">
        <v>111</v>
      </c>
      <c r="B81" t="s">
        <v>92</v>
      </c>
      <c r="C81" t="s">
        <v>50</v>
      </c>
      <c r="D81">
        <v>55.63</v>
      </c>
      <c r="E81" t="s">
        <v>9</v>
      </c>
      <c r="F81" t="s">
        <v>10</v>
      </c>
    </row>
    <row r="82" spans="1:6">
      <c r="A82" t="s">
        <v>112</v>
      </c>
      <c r="B82" t="s">
        <v>92</v>
      </c>
      <c r="C82" t="s">
        <v>8</v>
      </c>
      <c r="D82">
        <v>56.08</v>
      </c>
      <c r="E82" t="s">
        <v>9</v>
      </c>
      <c r="F82" t="s">
        <v>10</v>
      </c>
    </row>
    <row r="83" spans="1:6">
      <c r="A83" t="s">
        <v>113</v>
      </c>
      <c r="B83" t="s">
        <v>92</v>
      </c>
      <c r="C83" t="s">
        <v>12</v>
      </c>
      <c r="D83">
        <v>53.95</v>
      </c>
      <c r="E83" t="s">
        <v>9</v>
      </c>
      <c r="F83" t="s">
        <v>10</v>
      </c>
    </row>
    <row r="84" spans="1:6">
      <c r="A84" t="s">
        <v>114</v>
      </c>
      <c r="B84" t="s">
        <v>92</v>
      </c>
      <c r="C84" t="s">
        <v>14</v>
      </c>
      <c r="D84">
        <v>52.78</v>
      </c>
      <c r="E84" t="s">
        <v>9</v>
      </c>
      <c r="F84" t="s">
        <v>10</v>
      </c>
    </row>
    <row r="85" spans="1:6">
      <c r="A85" t="s">
        <v>115</v>
      </c>
      <c r="B85" t="s">
        <v>92</v>
      </c>
      <c r="C85" t="s">
        <v>16</v>
      </c>
      <c r="D85">
        <v>51.05</v>
      </c>
      <c r="E85" t="s">
        <v>9</v>
      </c>
      <c r="F85" t="s">
        <v>10</v>
      </c>
    </row>
    <row r="86" spans="1:6">
      <c r="A86" t="s">
        <v>116</v>
      </c>
      <c r="B86" t="s">
        <v>92</v>
      </c>
      <c r="C86" t="s">
        <v>20</v>
      </c>
      <c r="D86">
        <v>52.38</v>
      </c>
      <c r="E86" t="s">
        <v>9</v>
      </c>
      <c r="F86" t="s">
        <v>10</v>
      </c>
    </row>
    <row r="87" spans="1:6">
      <c r="A87" t="s">
        <v>117</v>
      </c>
      <c r="B87" t="s">
        <v>92</v>
      </c>
      <c r="C87" t="s">
        <v>22</v>
      </c>
      <c r="D87">
        <v>53.66</v>
      </c>
      <c r="E87" t="s">
        <v>9</v>
      </c>
      <c r="F87" t="s">
        <v>10</v>
      </c>
    </row>
    <row r="88" spans="1:6">
      <c r="A88" t="s">
        <v>118</v>
      </c>
      <c r="B88" t="s">
        <v>92</v>
      </c>
      <c r="C88" t="s">
        <v>24</v>
      </c>
      <c r="D88">
        <v>46.47</v>
      </c>
      <c r="E88" t="s">
        <v>17</v>
      </c>
      <c r="F88" t="s">
        <v>10</v>
      </c>
    </row>
    <row r="89" spans="1:6">
      <c r="A89" t="s">
        <v>119</v>
      </c>
      <c r="B89" t="s">
        <v>92</v>
      </c>
      <c r="C89" t="s">
        <v>26</v>
      </c>
      <c r="D89">
        <v>52.96</v>
      </c>
      <c r="E89" t="s">
        <v>9</v>
      </c>
      <c r="F89" t="s">
        <v>10</v>
      </c>
    </row>
    <row r="90" spans="1:6">
      <c r="A90" t="s">
        <v>120</v>
      </c>
      <c r="B90" t="s">
        <v>92</v>
      </c>
      <c r="C90" t="s">
        <v>28</v>
      </c>
      <c r="D90">
        <v>54.79</v>
      </c>
      <c r="E90" t="s">
        <v>9</v>
      </c>
      <c r="F90" t="s">
        <v>10</v>
      </c>
    </row>
    <row r="91" spans="1:6">
      <c r="A91" t="s">
        <v>121</v>
      </c>
      <c r="B91" t="s">
        <v>92</v>
      </c>
      <c r="C91" t="s">
        <v>30</v>
      </c>
      <c r="D91">
        <v>53.94</v>
      </c>
      <c r="E91" t="s">
        <v>9</v>
      </c>
      <c r="F91" t="s">
        <v>10</v>
      </c>
    </row>
    <row r="92" spans="1:6">
      <c r="A92" t="s">
        <v>122</v>
      </c>
      <c r="B92" t="s">
        <v>92</v>
      </c>
      <c r="C92" t="s">
        <v>32</v>
      </c>
      <c r="D92">
        <v>51.37</v>
      </c>
      <c r="E92" t="s">
        <v>9</v>
      </c>
      <c r="F92" t="s">
        <v>10</v>
      </c>
    </row>
    <row r="93" spans="1:6">
      <c r="A93" t="s">
        <v>123</v>
      </c>
      <c r="B93" t="s">
        <v>92</v>
      </c>
      <c r="C93" t="s">
        <v>34</v>
      </c>
      <c r="D93">
        <v>47.25</v>
      </c>
      <c r="E93" t="s">
        <v>9</v>
      </c>
      <c r="F93" t="s">
        <v>18</v>
      </c>
    </row>
    <row r="94" spans="1:6">
      <c r="A94" t="s">
        <v>124</v>
      </c>
      <c r="B94" t="s">
        <v>92</v>
      </c>
      <c r="C94" t="s">
        <v>36</v>
      </c>
      <c r="D94">
        <v>49.62</v>
      </c>
      <c r="E94" t="s">
        <v>9</v>
      </c>
      <c r="F94" t="s">
        <v>10</v>
      </c>
    </row>
    <row r="95" spans="1:6">
      <c r="A95" t="s">
        <v>125</v>
      </c>
      <c r="B95" t="s">
        <v>92</v>
      </c>
      <c r="C95" t="s">
        <v>38</v>
      </c>
      <c r="D95">
        <v>53.67</v>
      </c>
      <c r="E95" t="s">
        <v>9</v>
      </c>
      <c r="F95" t="s">
        <v>10</v>
      </c>
    </row>
    <row r="96" spans="1:6">
      <c r="A96" t="s">
        <v>126</v>
      </c>
      <c r="B96" t="s">
        <v>92</v>
      </c>
      <c r="C96" t="s">
        <v>40</v>
      </c>
      <c r="D96">
        <v>53.28</v>
      </c>
      <c r="E96" t="s">
        <v>9</v>
      </c>
      <c r="F96" t="s">
        <v>10</v>
      </c>
    </row>
    <row r="97" spans="1:6">
      <c r="A97" t="s">
        <v>127</v>
      </c>
      <c r="B97" t="s">
        <v>92</v>
      </c>
      <c r="C97" t="s">
        <v>42</v>
      </c>
      <c r="D97">
        <v>55.25</v>
      </c>
      <c r="E97" t="s">
        <v>9</v>
      </c>
      <c r="F97" t="s">
        <v>10</v>
      </c>
    </row>
    <row r="98" spans="1:6">
      <c r="A98" t="s">
        <v>128</v>
      </c>
      <c r="B98" t="s">
        <v>92</v>
      </c>
      <c r="C98" t="s">
        <v>44</v>
      </c>
      <c r="D98">
        <v>52.01</v>
      </c>
      <c r="E98" t="s">
        <v>9</v>
      </c>
      <c r="F98" t="s">
        <v>10</v>
      </c>
    </row>
    <row r="99" spans="1:6">
      <c r="A99" t="s">
        <v>129</v>
      </c>
      <c r="B99" t="s">
        <v>92</v>
      </c>
      <c r="C99" t="s">
        <v>46</v>
      </c>
      <c r="D99">
        <v>59.25</v>
      </c>
      <c r="E99" t="s">
        <v>9</v>
      </c>
      <c r="F99" t="s">
        <v>10</v>
      </c>
    </row>
    <row r="100" spans="1:6">
      <c r="A100" t="s">
        <v>130</v>
      </c>
      <c r="B100" t="s">
        <v>92</v>
      </c>
      <c r="C100" t="s">
        <v>48</v>
      </c>
      <c r="D100">
        <v>51.02</v>
      </c>
      <c r="E100" t="s">
        <v>9</v>
      </c>
      <c r="F100" t="s">
        <v>10</v>
      </c>
    </row>
    <row r="101" spans="1:6">
      <c r="A101" t="s">
        <v>131</v>
      </c>
      <c r="B101" t="s">
        <v>92</v>
      </c>
      <c r="C101" t="s">
        <v>50</v>
      </c>
      <c r="D101">
        <v>51.68</v>
      </c>
      <c r="E101" t="s">
        <v>9</v>
      </c>
      <c r="F101" t="s">
        <v>10</v>
      </c>
    </row>
    <row r="102" spans="1:6">
      <c r="A102" t="s">
        <v>132</v>
      </c>
      <c r="B102" t="s">
        <v>92</v>
      </c>
      <c r="C102" t="s">
        <v>8</v>
      </c>
      <c r="D102">
        <v>59.17</v>
      </c>
      <c r="E102" t="s">
        <v>9</v>
      </c>
      <c r="F102" t="s">
        <v>10</v>
      </c>
    </row>
    <row r="103" spans="1:6">
      <c r="A103" t="s">
        <v>133</v>
      </c>
      <c r="B103" t="s">
        <v>92</v>
      </c>
      <c r="C103" t="s">
        <v>12</v>
      </c>
      <c r="D103">
        <v>50.59</v>
      </c>
      <c r="E103" t="s">
        <v>9</v>
      </c>
      <c r="F103" t="s">
        <v>10</v>
      </c>
    </row>
    <row r="104" spans="1:6">
      <c r="A104" t="s">
        <v>134</v>
      </c>
      <c r="B104" t="s">
        <v>92</v>
      </c>
      <c r="C104" t="s">
        <v>14</v>
      </c>
      <c r="D104">
        <v>49.79</v>
      </c>
      <c r="E104" t="s">
        <v>9</v>
      </c>
      <c r="F104" t="s">
        <v>10</v>
      </c>
    </row>
    <row r="105" spans="1:6">
      <c r="A105" t="s">
        <v>135</v>
      </c>
      <c r="B105" t="s">
        <v>92</v>
      </c>
      <c r="C105" t="s">
        <v>16</v>
      </c>
      <c r="D105">
        <v>52.2</v>
      </c>
      <c r="E105" t="s">
        <v>9</v>
      </c>
      <c r="F105" t="s">
        <v>18</v>
      </c>
    </row>
    <row r="106" spans="1:6">
      <c r="A106" t="s">
        <v>136</v>
      </c>
      <c r="B106" t="s">
        <v>92</v>
      </c>
      <c r="C106" t="s">
        <v>20</v>
      </c>
      <c r="D106">
        <v>45.26</v>
      </c>
      <c r="E106" t="s">
        <v>17</v>
      </c>
      <c r="F106" t="s">
        <v>10</v>
      </c>
    </row>
    <row r="107" spans="1:6">
      <c r="A107" t="s">
        <v>137</v>
      </c>
      <c r="B107" t="s">
        <v>92</v>
      </c>
      <c r="C107" t="s">
        <v>22</v>
      </c>
      <c r="D107">
        <v>58.41</v>
      </c>
      <c r="E107" t="s">
        <v>9</v>
      </c>
      <c r="F107" t="s">
        <v>10</v>
      </c>
    </row>
    <row r="108" spans="1:6">
      <c r="A108" t="s">
        <v>138</v>
      </c>
      <c r="B108" t="s">
        <v>92</v>
      </c>
      <c r="C108" t="s">
        <v>24</v>
      </c>
      <c r="D108">
        <v>48.78</v>
      </c>
      <c r="E108" t="s">
        <v>9</v>
      </c>
      <c r="F108" t="s">
        <v>10</v>
      </c>
    </row>
    <row r="109" spans="1:6">
      <c r="A109" t="s">
        <v>139</v>
      </c>
      <c r="B109" t="s">
        <v>92</v>
      </c>
      <c r="C109" t="s">
        <v>26</v>
      </c>
      <c r="D109">
        <v>52.94</v>
      </c>
      <c r="E109" t="s">
        <v>9</v>
      </c>
      <c r="F109" t="s">
        <v>10</v>
      </c>
    </row>
    <row r="110" spans="1:6">
      <c r="A110" t="s">
        <v>140</v>
      </c>
      <c r="B110" t="s">
        <v>92</v>
      </c>
      <c r="C110" t="s">
        <v>28</v>
      </c>
      <c r="D110">
        <v>47.22</v>
      </c>
      <c r="E110" t="s">
        <v>9</v>
      </c>
      <c r="F110" t="s">
        <v>10</v>
      </c>
    </row>
    <row r="111" spans="1:6">
      <c r="A111" t="s">
        <v>141</v>
      </c>
      <c r="B111" t="s">
        <v>92</v>
      </c>
      <c r="C111" t="s">
        <v>30</v>
      </c>
      <c r="D111">
        <v>50.25</v>
      </c>
      <c r="E111" t="s">
        <v>9</v>
      </c>
      <c r="F111" t="s">
        <v>10</v>
      </c>
    </row>
    <row r="112" spans="1:6">
      <c r="A112" t="s">
        <v>142</v>
      </c>
      <c r="B112" t="s">
        <v>92</v>
      </c>
      <c r="C112" t="s">
        <v>32</v>
      </c>
      <c r="D112">
        <v>56.13</v>
      </c>
      <c r="E112" t="s">
        <v>9</v>
      </c>
      <c r="F112" t="s">
        <v>10</v>
      </c>
    </row>
    <row r="113" spans="1:6">
      <c r="A113" t="s">
        <v>143</v>
      </c>
      <c r="B113" t="s">
        <v>92</v>
      </c>
      <c r="C113" t="s">
        <v>34</v>
      </c>
      <c r="D113">
        <v>51.18</v>
      </c>
      <c r="E113" t="s">
        <v>9</v>
      </c>
      <c r="F113" t="s">
        <v>10</v>
      </c>
    </row>
    <row r="114" spans="1:6">
      <c r="A114" t="s">
        <v>144</v>
      </c>
      <c r="B114" t="s">
        <v>92</v>
      </c>
      <c r="C114" t="s">
        <v>36</v>
      </c>
      <c r="D114">
        <v>55.97</v>
      </c>
      <c r="E114" t="s">
        <v>9</v>
      </c>
      <c r="F114" t="s">
        <v>10</v>
      </c>
    </row>
    <row r="115" spans="1:6">
      <c r="A115" t="s">
        <v>145</v>
      </c>
      <c r="B115" t="s">
        <v>92</v>
      </c>
      <c r="C115" t="s">
        <v>38</v>
      </c>
      <c r="D115">
        <v>53.49</v>
      </c>
      <c r="E115" t="s">
        <v>9</v>
      </c>
      <c r="F115" t="s">
        <v>10</v>
      </c>
    </row>
    <row r="116" spans="1:6">
      <c r="A116" t="s">
        <v>146</v>
      </c>
      <c r="B116" t="s">
        <v>92</v>
      </c>
      <c r="C116" t="s">
        <v>40</v>
      </c>
      <c r="D116">
        <v>56.47</v>
      </c>
      <c r="E116" t="s">
        <v>9</v>
      </c>
      <c r="F116" t="s">
        <v>18</v>
      </c>
    </row>
    <row r="117" spans="1:6">
      <c r="A117" t="s">
        <v>147</v>
      </c>
      <c r="B117" t="s">
        <v>92</v>
      </c>
      <c r="C117" t="s">
        <v>42</v>
      </c>
      <c r="D117">
        <v>58.8</v>
      </c>
      <c r="E117" t="s">
        <v>9</v>
      </c>
      <c r="F117" t="s">
        <v>10</v>
      </c>
    </row>
    <row r="118" spans="1:6">
      <c r="A118" t="s">
        <v>148</v>
      </c>
      <c r="B118" t="s">
        <v>92</v>
      </c>
      <c r="C118" t="s">
        <v>44</v>
      </c>
      <c r="D118">
        <v>48.03</v>
      </c>
      <c r="E118" t="s">
        <v>9</v>
      </c>
      <c r="F118" t="s">
        <v>10</v>
      </c>
    </row>
    <row r="119" spans="1:6">
      <c r="A119" t="s">
        <v>149</v>
      </c>
      <c r="B119" t="s">
        <v>92</v>
      </c>
      <c r="C119" t="s">
        <v>46</v>
      </c>
      <c r="D119">
        <v>49.3</v>
      </c>
      <c r="E119" t="s">
        <v>9</v>
      </c>
      <c r="F119" t="s">
        <v>10</v>
      </c>
    </row>
    <row r="120" spans="1:6">
      <c r="A120" t="s">
        <v>150</v>
      </c>
      <c r="B120" t="s">
        <v>92</v>
      </c>
      <c r="C120" t="s">
        <v>48</v>
      </c>
      <c r="D120">
        <v>53.86</v>
      </c>
      <c r="E120" t="s">
        <v>9</v>
      </c>
      <c r="F120" t="s">
        <v>10</v>
      </c>
    </row>
    <row r="121" spans="1:6">
      <c r="A121" t="s">
        <v>151</v>
      </c>
      <c r="B121" t="s">
        <v>92</v>
      </c>
      <c r="C121" t="s">
        <v>50</v>
      </c>
      <c r="D121">
        <v>50.47</v>
      </c>
      <c r="E121" t="s">
        <v>9</v>
      </c>
      <c r="F121" t="s">
        <v>10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/>
  </sheetViews>
  <sheetFormatPr defaultRowHeight="14.25"/>
  <cols>
    <col min="1" max="1" width="97" customWidth="1"/>
  </cols>
  <sheetData>
    <row r="1" spans="1:6" ht="15">
      <c r="A1" s="1" t="s">
        <v>152</v>
      </c>
      <c r="B1" s="1"/>
      <c r="C1" s="1"/>
      <c r="D1" s="1"/>
      <c r="E1" s="1"/>
      <c r="F1" s="1"/>
    </row>
    <row r="2" spans="1:6">
      <c r="A2" t="s">
        <v>153</v>
      </c>
    </row>
    <row r="3" spans="1:6">
      <c r="A3" t="s">
        <v>154</v>
      </c>
    </row>
    <row r="4" spans="1:6">
      <c r="A4" t="s">
        <v>155</v>
      </c>
    </row>
    <row r="5" spans="1:6">
      <c r="A5" t="s">
        <v>156</v>
      </c>
    </row>
    <row r="6" spans="1:6">
      <c r="A6" t="s">
        <v>157</v>
      </c>
    </row>
    <row r="7" spans="1:6">
      <c r="A7" t="s">
        <v>158</v>
      </c>
    </row>
    <row r="8" spans="1:6">
      <c r="A8" t="s">
        <v>159</v>
      </c>
    </row>
    <row r="9" spans="1:6">
      <c r="A9" t="s">
        <v>160</v>
      </c>
    </row>
    <row r="10" spans="1:6">
      <c r="A10" t="s">
        <v>161</v>
      </c>
    </row>
    <row r="11" spans="1:6">
      <c r="A11" t="s">
        <v>162</v>
      </c>
    </row>
    <row r="12" spans="1:6">
      <c r="A12" t="s">
        <v>163</v>
      </c>
    </row>
    <row r="13" spans="1:6">
      <c r="A13" t="s">
        <v>164</v>
      </c>
    </row>
    <row r="14" spans="1:6">
      <c r="A14" t="s">
        <v>165</v>
      </c>
    </row>
    <row r="15" spans="1:6">
      <c r="A15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C20" sqref="C20"/>
    </sheetView>
  </sheetViews>
  <sheetFormatPr defaultRowHeight="14.25"/>
  <cols>
    <col min="1" max="1" width="19.375" customWidth="1"/>
    <col min="2" max="2" width="20.125" customWidth="1"/>
  </cols>
  <sheetData>
    <row r="1" spans="1:2" ht="15">
      <c r="A1" s="1" t="s">
        <v>167</v>
      </c>
      <c r="B1" s="1" t="s">
        <v>168</v>
      </c>
    </row>
    <row r="2" spans="1:2">
      <c r="A2" t="s">
        <v>169</v>
      </c>
      <c r="B2" s="2">
        <f>COUNTA('Sampling Practice Data'!A2:A121)</f>
        <v>120</v>
      </c>
    </row>
    <row r="3" spans="1:2">
      <c r="A3" t="s">
        <v>170</v>
      </c>
      <c r="B3" s="2">
        <f>AVERAGE('Sampling Practice Data'!D2:D121)</f>
        <v>51.527333333333338</v>
      </c>
    </row>
    <row r="4" spans="1:2">
      <c r="A4" t="s">
        <v>171</v>
      </c>
      <c r="B4" s="2">
        <f>AVERAGEIF('Sampling Practice Data'!B2:B121,"Standard",'Sampling Practice Data'!D2:D121)</f>
        <v>50.620999999999988</v>
      </c>
    </row>
    <row r="5" spans="1:2">
      <c r="A5" t="s">
        <v>172</v>
      </c>
      <c r="B5" s="2">
        <f>AVERAGEIF('Sampling Practice Data'!B2:B121,"New",'Sampling Practice Data'!D2:D121)</f>
        <v>52.433666666666667</v>
      </c>
    </row>
    <row r="6" spans="1:2">
      <c r="A6" t="s">
        <v>173</v>
      </c>
      <c r="B6" s="2">
        <f>COUNTIF('Sampling Practice Data'!E2:E121,"Pass")</f>
        <v>111</v>
      </c>
    </row>
    <row r="7" spans="1:2">
      <c r="A7" t="s">
        <v>174</v>
      </c>
      <c r="B7" s="2">
        <f>COUNTIF('Sampling Practice Data'!E2:E121,"Pass")/COUNTA('Sampling Practice Data'!E2:E121)</f>
        <v>0.92500000000000004</v>
      </c>
    </row>
    <row r="8" spans="1:2">
      <c r="A8" t="s">
        <v>175</v>
      </c>
      <c r="B8" s="2">
        <f>COUNTIF('Sampling Practice Data'!F2:F121,"Yes")</f>
        <v>18</v>
      </c>
    </row>
    <row r="9" spans="1:2">
      <c r="A9" t="s">
        <v>176</v>
      </c>
      <c r="B9" s="2">
        <f>COUNTIF('Sampling Practice Data'!F2:F121,"Yes")/COUNTA('Sampling Practice Data'!F2:F121)</f>
        <v>0.15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Sampling Practice Data</vt:lpstr>
      <vt:lpstr>Practice Guide</vt:lpstr>
      <vt:lpstr>Quick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Ernest Ordu</cp:lastModifiedBy>
  <dcterms:modified xsi:type="dcterms:W3CDTF">2026-05-14T19:55:58Z</dcterms:modified>
</cp:coreProperties>
</file>